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l\Desktop\"/>
    </mc:Choice>
  </mc:AlternateContent>
  <bookViews>
    <workbookView xWindow="0" yWindow="0" windowWidth="28800" windowHeight="12435"/>
  </bookViews>
  <sheets>
    <sheet name="Pressupost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Auto_Open" localSheetId="0">#REF!</definedName>
    <definedName name="_xlnm.Auto_Open">#REF!</definedName>
    <definedName name="ccc" localSheetId="0">#REF!</definedName>
    <definedName name="ccc">#REF!</definedName>
    <definedName name="cd" localSheetId="0">#REF!</definedName>
    <definedName name="cd">#REF!</definedName>
    <definedName name="cdcd" localSheetId="0">'[2]Prev. Tancament vs.Martin'!#REF!</definedName>
    <definedName name="cdcd">'[2]Prev. Tancament vs.Martin'!#REF!</definedName>
    <definedName name="Comp" localSheetId="0">'[2]Prev. Tancament vs.Martin'!#REF!</definedName>
    <definedName name="Comp">'[2]Prev. Tancament vs.Martin'!#REF!</definedName>
    <definedName name="CVBCVB" localSheetId="0">#REF!</definedName>
    <definedName name="CVBCVB">#REF!</definedName>
    <definedName name="DDDD" localSheetId="0">'[2]Prev. Tancament vs.Martin'!#REF!</definedName>
    <definedName name="DDDD">'[2]Prev. Tancament vs.Martin'!#REF!</definedName>
    <definedName name="Inversio">[3]Macro1!$A$3806</definedName>
    <definedName name="iva" localSheetId="0">'[2]Prev. Tancament vs.Martin'!#REF!</definedName>
    <definedName name="iva">'[2]Prev. Tancament vs.Martin'!#REF!</definedName>
    <definedName name="IVA2PRORRATA" localSheetId="0">#REF!</definedName>
    <definedName name="IVA2PRORRATA">#REF!</definedName>
    <definedName name="IVA2PRORRATA18" localSheetId="0">'[4]Prev. Tancament vs.Martin'!#REF!</definedName>
    <definedName name="IVA2PRORRATA18">'[2]Prev. Tancament vs.Martin'!#REF!</definedName>
    <definedName name="IVA2PRORRATA8" localSheetId="0">'[4]Prev. Tancament vs.Martin'!#REF!</definedName>
    <definedName name="IVA2PRORRATA8">'[2]Prev. Tancament vs.Martin'!#REF!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 localSheetId="0">#REF!</definedName>
    <definedName name="Macro11">#REF!</definedName>
    <definedName name="Macro12" localSheetId="0">#REF!</definedName>
    <definedName name="Macro12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cro6" localSheetId="0">#REF!</definedName>
    <definedName name="Macro6">#REF!</definedName>
    <definedName name="Macro7" localSheetId="0">#REF!</definedName>
    <definedName name="Macro7">#REF!</definedName>
    <definedName name="Macro8" localSheetId="0">#REF!</definedName>
    <definedName name="Macro8">#REF!</definedName>
    <definedName name="Macro9" localSheetId="0">#REF!</definedName>
    <definedName name="Macro9">#REF!</definedName>
    <definedName name="NombreTabla">"Dummy"</definedName>
    <definedName name="Recover">[5]Macro1!$A$153</definedName>
    <definedName name="SIB" localSheetId="0">'[2]Prev. Tancament vs.Martin'!#REF!</definedName>
    <definedName name="SIB">'[2]Prev. Tancament vs.Martin'!#REF!</definedName>
    <definedName name="SIVA2PRORRATA18" localSheetId="0">'[4]Prev. Tancament vs.Martin'!#REF!</definedName>
    <definedName name="SIVA2PRORRATA18">'[2]Prev. Tancament vs.Martin'!#REF!</definedName>
    <definedName name="SIVA2PRORRATA8" localSheetId="0">'[4]Prev. Tancament vs.Martin'!#REF!</definedName>
    <definedName name="SIVA2PRORRATA8">'[2]Prev. Tancament vs.Martin'!#REF!</definedName>
    <definedName name="xcfgsdfg" localSheetId="0">'[2]Prev. Tancament vs.Martin'!#REF!</definedName>
    <definedName name="xcfgsdfg">'[2]Prev. Tancament vs.Martin'!#REF!</definedName>
    <definedName name="XCVBXCVB" localSheetId="0">#REF!</definedName>
    <definedName name="XCVBXCVB">#REF!</definedName>
    <definedName name="xx" localSheetId="0">[6]Macro1!$A$499</definedName>
    <definedName name="xx">[7]Macro1!$A$499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6" i="1"/>
  <c r="E32" i="1"/>
  <c r="E29" i="1"/>
  <c r="E25" i="1"/>
  <c r="D25" i="1"/>
  <c r="E23" i="1"/>
  <c r="E21" i="1"/>
  <c r="E19" i="1"/>
  <c r="E17" i="1"/>
  <c r="D15" i="1"/>
  <c r="E15" i="1" s="1"/>
  <c r="E13" i="1"/>
  <c r="D11" i="1"/>
  <c r="E11" i="1" s="1"/>
  <c r="E10" i="1"/>
  <c r="E9" i="1"/>
  <c r="D27" i="1" l="1"/>
  <c r="E27" i="1" l="1"/>
  <c r="D34" i="1"/>
  <c r="D38" i="1" l="1"/>
  <c r="E34" i="1"/>
  <c r="E38" i="1" l="1"/>
  <c r="D42" i="1"/>
  <c r="E42" i="1" s="1"/>
</calcChain>
</file>

<file path=xl/sharedStrings.xml><?xml version="1.0" encoding="utf-8"?>
<sst xmlns="http://schemas.openxmlformats.org/spreadsheetml/2006/main" count="22" uniqueCount="22">
  <si>
    <t>Pressupost Exercici 2015</t>
  </si>
  <si>
    <t>Compte d'explotació</t>
  </si>
  <si>
    <t>Pressupost Patronat 2015</t>
  </si>
  <si>
    <t>% 
Ingressos</t>
  </si>
  <si>
    <t>Total Ingressos Activitats de Negoci</t>
  </si>
  <si>
    <t>Total Despeses Activitats de Negoci</t>
  </si>
  <si>
    <t>Total Marge Activitats de Negoci</t>
  </si>
  <si>
    <t>Amortitzacions de cursos</t>
  </si>
  <si>
    <t>Marge abans de despeses d'estructura</t>
  </si>
  <si>
    <t>Despeses de personal</t>
  </si>
  <si>
    <t>Despeses d'estructura</t>
  </si>
  <si>
    <t>Amortitzacions d'estructura</t>
  </si>
  <si>
    <t>Provisions per morositat</t>
  </si>
  <si>
    <t>Total Despeses Generals</t>
  </si>
  <si>
    <t>Resultat de les operacions</t>
  </si>
  <si>
    <t>Repartiment marge ICT</t>
  </si>
  <si>
    <t>Resultat financer</t>
  </si>
  <si>
    <t>Resultat de explotació</t>
  </si>
  <si>
    <t>Altres resultats</t>
  </si>
  <si>
    <t>Resultat abans edifici</t>
  </si>
  <si>
    <t>Cessió Espai UB</t>
  </si>
  <si>
    <t>Resultat després edifici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</si>
</sst>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25"/>
      <name val="Calibri"/>
      <family val="2"/>
      <scheme val="minor"/>
    </font>
    <font>
      <sz val="20"/>
      <name val="Calibri"/>
      <family val="2"/>
      <scheme val="minor"/>
    </font>
    <font>
      <sz val="15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13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 style="thick">
        <color indexed="22"/>
      </left>
      <right style="thick">
        <color indexed="22"/>
      </right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indexed="64"/>
      </top>
      <bottom/>
      <diagonal/>
    </border>
    <border>
      <left style="thick">
        <color indexed="22"/>
      </left>
      <right style="thick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3" applyFont="1" applyFill="1" applyAlignment="1">
      <alignment vertical="center"/>
    </xf>
    <xf numFmtId="164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164" fontId="4" fillId="2" borderId="0" xfId="3" applyNumberFormat="1" applyFont="1" applyFill="1" applyAlignment="1">
      <alignment horizontal="center" vertical="center"/>
    </xf>
    <xf numFmtId="164" fontId="4" fillId="3" borderId="0" xfId="3" applyNumberFormat="1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164" fontId="5" fillId="2" borderId="0" xfId="3" applyNumberFormat="1" applyFont="1" applyFill="1" applyAlignment="1">
      <alignment horizontal="center" vertical="center"/>
    </xf>
    <xf numFmtId="0" fontId="5" fillId="3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164" fontId="9" fillId="2" borderId="0" xfId="3" applyNumberFormat="1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horizontal="center" vertical="center" wrapText="1"/>
    </xf>
    <xf numFmtId="164" fontId="9" fillId="3" borderId="3" xfId="3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Alignment="1">
      <alignment vertical="center"/>
    </xf>
    <xf numFmtId="0" fontId="8" fillId="4" borderId="4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164" fontId="11" fillId="4" borderId="5" xfId="3" applyNumberFormat="1" applyFont="1" applyFill="1" applyBorder="1" applyAlignment="1">
      <alignment horizontal="center" vertical="center" wrapText="1"/>
    </xf>
    <xf numFmtId="4" fontId="13" fillId="2" borderId="6" xfId="3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4" fontId="12" fillId="0" borderId="7" xfId="3" applyNumberFormat="1" applyFont="1" applyBorder="1" applyAlignment="1">
      <alignment vertical="center"/>
    </xf>
    <xf numFmtId="164" fontId="12" fillId="2" borderId="0" xfId="3" applyNumberFormat="1" applyFont="1" applyFill="1" applyBorder="1" applyAlignment="1">
      <alignment vertical="center"/>
    </xf>
    <xf numFmtId="4" fontId="12" fillId="0" borderId="7" xfId="3" applyNumberFormat="1" applyFont="1" applyBorder="1" applyAlignment="1">
      <alignment horizontal="center" vertical="center"/>
    </xf>
    <xf numFmtId="164" fontId="12" fillId="0" borderId="7" xfId="2" applyNumberFormat="1" applyFont="1" applyBorder="1" applyAlignment="1">
      <alignment horizontal="center" vertical="center"/>
    </xf>
    <xf numFmtId="164" fontId="12" fillId="3" borderId="3" xfId="3" applyNumberFormat="1" applyFont="1" applyFill="1" applyBorder="1" applyAlignment="1">
      <alignment vertical="center"/>
    </xf>
    <xf numFmtId="10" fontId="12" fillId="2" borderId="0" xfId="2" applyNumberFormat="1" applyFont="1" applyFill="1" applyAlignment="1">
      <alignment vertical="center"/>
    </xf>
    <xf numFmtId="165" fontId="12" fillId="2" borderId="0" xfId="1" applyFont="1" applyFill="1" applyAlignment="1">
      <alignment vertical="center"/>
    </xf>
    <xf numFmtId="164" fontId="12" fillId="0" borderId="2" xfId="2" applyNumberFormat="1" applyFont="1" applyBorder="1" applyAlignment="1">
      <alignment horizontal="center" vertical="center"/>
    </xf>
    <xf numFmtId="4" fontId="15" fillId="5" borderId="7" xfId="3" applyNumberFormat="1" applyFont="1" applyFill="1" applyBorder="1" applyAlignment="1">
      <alignment vertical="center"/>
    </xf>
    <xf numFmtId="164" fontId="15" fillId="2" borderId="0" xfId="3" applyNumberFormat="1" applyFont="1" applyFill="1" applyBorder="1" applyAlignment="1">
      <alignment vertical="center"/>
    </xf>
    <xf numFmtId="4" fontId="15" fillId="5" borderId="7" xfId="3" applyNumberFormat="1" applyFont="1" applyFill="1" applyBorder="1" applyAlignment="1">
      <alignment horizontal="center" vertical="center"/>
    </xf>
    <xf numFmtId="164" fontId="15" fillId="5" borderId="2" xfId="2" applyNumberFormat="1" applyFont="1" applyFill="1" applyBorder="1" applyAlignment="1">
      <alignment horizontal="center" vertical="center"/>
    </xf>
    <xf numFmtId="164" fontId="15" fillId="3" borderId="3" xfId="3" applyNumberFormat="1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5" fillId="2" borderId="0" xfId="3" applyFont="1" applyFill="1" applyAlignment="1">
      <alignment vertical="center"/>
    </xf>
    <xf numFmtId="10" fontId="5" fillId="0" borderId="0" xfId="3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4" fontId="5" fillId="0" borderId="7" xfId="3" applyNumberFormat="1" applyFont="1" applyBorder="1" applyAlignment="1">
      <alignment vertical="center"/>
    </xf>
    <xf numFmtId="164" fontId="16" fillId="2" borderId="0" xfId="3" applyNumberFormat="1" applyFont="1" applyFill="1" applyBorder="1" applyAlignment="1">
      <alignment vertical="center"/>
    </xf>
    <xf numFmtId="4" fontId="5" fillId="0" borderId="7" xfId="3" applyNumberFormat="1" applyFont="1" applyFill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0" fontId="5" fillId="2" borderId="8" xfId="3" applyNumberFormat="1" applyFont="1" applyFill="1" applyBorder="1" applyAlignment="1">
      <alignment vertical="center"/>
    </xf>
    <xf numFmtId="4" fontId="5" fillId="2" borderId="0" xfId="3" applyNumberFormat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>
      <alignment horizontal="center" vertical="center"/>
    </xf>
    <xf numFmtId="164" fontId="17" fillId="2" borderId="0" xfId="3" applyNumberFormat="1" applyFont="1" applyFill="1" applyBorder="1" applyAlignment="1">
      <alignment vertical="center"/>
    </xf>
    <xf numFmtId="164" fontId="15" fillId="5" borderId="7" xfId="2" applyNumberFormat="1" applyFont="1" applyFill="1" applyBorder="1" applyAlignment="1">
      <alignment horizontal="center" vertical="center"/>
    </xf>
    <xf numFmtId="164" fontId="15" fillId="3" borderId="3" xfId="3" applyNumberFormat="1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164" fontId="12" fillId="3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164" fontId="11" fillId="2" borderId="0" xfId="3" applyNumberFormat="1" applyFont="1" applyFill="1" applyBorder="1" applyAlignment="1">
      <alignment vertical="center"/>
    </xf>
    <xf numFmtId="4" fontId="12" fillId="0" borderId="7" xfId="3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vertical="center"/>
    </xf>
    <xf numFmtId="164" fontId="12" fillId="0" borderId="10" xfId="2" applyNumberFormat="1" applyFont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/>
    </xf>
    <xf numFmtId="0" fontId="12" fillId="2" borderId="0" xfId="3" applyFont="1" applyFill="1" applyBorder="1" applyAlignment="1">
      <alignment horizontal="right" vertical="center"/>
    </xf>
    <xf numFmtId="4" fontId="12" fillId="2" borderId="0" xfId="3" applyNumberFormat="1" applyFont="1" applyFill="1" applyBorder="1" applyAlignment="1">
      <alignment horizontal="center" vertical="center"/>
    </xf>
    <xf numFmtId="164" fontId="12" fillId="2" borderId="0" xfId="3" applyNumberFormat="1" applyFont="1" applyFill="1" applyBorder="1" applyAlignment="1">
      <alignment horizontal="center" vertical="center"/>
    </xf>
    <xf numFmtId="164" fontId="15" fillId="3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right" vertical="center"/>
    </xf>
    <xf numFmtId="4" fontId="18" fillId="6" borderId="11" xfId="3" applyNumberFormat="1" applyFont="1" applyFill="1" applyBorder="1" applyAlignment="1">
      <alignment vertical="center"/>
    </xf>
    <xf numFmtId="164" fontId="10" fillId="2" borderId="0" xfId="3" applyNumberFormat="1" applyFont="1" applyFill="1" applyBorder="1" applyAlignment="1">
      <alignment vertical="center"/>
    </xf>
    <xf numFmtId="4" fontId="18" fillId="6" borderId="11" xfId="3" applyNumberFormat="1" applyFont="1" applyFill="1" applyBorder="1" applyAlignment="1">
      <alignment horizontal="center" vertical="center"/>
    </xf>
    <xf numFmtId="164" fontId="18" fillId="6" borderId="11" xfId="2" applyNumberFormat="1" applyFont="1" applyFill="1" applyBorder="1" applyAlignment="1">
      <alignment horizontal="center" vertical="center"/>
    </xf>
    <xf numFmtId="164" fontId="18" fillId="3" borderId="0" xfId="3" applyNumberFormat="1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vertical="center"/>
    </xf>
    <xf numFmtId="0" fontId="18" fillId="2" borderId="0" xfId="3" applyFont="1" applyFill="1" applyAlignment="1">
      <alignment vertical="center"/>
    </xf>
    <xf numFmtId="4" fontId="12" fillId="0" borderId="1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164" fontId="4" fillId="3" borderId="0" xfId="3" applyNumberFormat="1" applyFont="1" applyFill="1" applyAlignment="1">
      <alignment horizontal="center" vertical="center"/>
    </xf>
    <xf numFmtId="0" fontId="5" fillId="3" borderId="0" xfId="3" applyFont="1" applyFill="1" applyBorder="1" applyAlignment="1">
      <alignment horizontal="right" vertical="center"/>
    </xf>
    <xf numFmtId="4" fontId="5" fillId="3" borderId="0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>
      <alignment vertical="center"/>
    </xf>
    <xf numFmtId="9" fontId="10" fillId="2" borderId="0" xfId="4" applyFont="1" applyFill="1" applyBorder="1" applyAlignment="1">
      <alignment vertical="center"/>
    </xf>
    <xf numFmtId="4" fontId="18" fillId="6" borderId="11" xfId="4" applyNumberFormat="1" applyFont="1" applyFill="1" applyBorder="1" applyAlignment="1">
      <alignment horizontal="center" vertical="center"/>
    </xf>
    <xf numFmtId="9" fontId="18" fillId="3" borderId="0" xfId="4" applyFont="1" applyFill="1" applyBorder="1" applyAlignment="1">
      <alignment horizontal="center" vertical="center"/>
    </xf>
    <xf numFmtId="9" fontId="18" fillId="2" borderId="0" xfId="4" applyFont="1" applyFill="1" applyBorder="1" applyAlignment="1">
      <alignment vertical="center"/>
    </xf>
    <xf numFmtId="9" fontId="18" fillId="2" borderId="0" xfId="4" applyFont="1" applyFill="1" applyAlignment="1">
      <alignment vertical="center"/>
    </xf>
    <xf numFmtId="0" fontId="5" fillId="3" borderId="0" xfId="3" applyFont="1" applyFill="1" applyAlignment="1">
      <alignment horizontal="center" vertical="center"/>
    </xf>
    <xf numFmtId="4" fontId="18" fillId="6" borderId="12" xfId="3" applyNumberFormat="1" applyFont="1" applyFill="1" applyBorder="1" applyAlignment="1">
      <alignment vertical="center"/>
    </xf>
    <xf numFmtId="10" fontId="10" fillId="2" borderId="0" xfId="4" applyNumberFormat="1" applyFont="1" applyFill="1" applyBorder="1" applyAlignment="1">
      <alignment vertical="center"/>
    </xf>
    <xf numFmtId="4" fontId="18" fillId="6" borderId="12" xfId="4" applyNumberFormat="1" applyFont="1" applyFill="1" applyBorder="1" applyAlignment="1">
      <alignment horizontal="center" vertical="center"/>
    </xf>
    <xf numFmtId="164" fontId="18" fillId="6" borderId="12" xfId="2" applyNumberFormat="1" applyFont="1" applyFill="1" applyBorder="1" applyAlignment="1">
      <alignment horizontal="center" vertical="center"/>
    </xf>
    <xf numFmtId="10" fontId="18" fillId="3" borderId="0" xfId="4" applyNumberFormat="1" applyFont="1" applyFill="1" applyBorder="1" applyAlignment="1">
      <alignment horizontal="center" vertical="center"/>
    </xf>
    <xf numFmtId="4" fontId="12" fillId="3" borderId="0" xfId="3" applyNumberFormat="1" applyFont="1" applyFill="1" applyBorder="1" applyAlignment="1">
      <alignment vertical="center"/>
    </xf>
    <xf numFmtId="10" fontId="9" fillId="3" borderId="0" xfId="4" applyNumberFormat="1" applyFont="1" applyFill="1" applyBorder="1" applyAlignment="1">
      <alignment vertical="center"/>
    </xf>
    <xf numFmtId="4" fontId="11" fillId="3" borderId="0" xfId="4" applyNumberFormat="1" applyFont="1" applyFill="1" applyBorder="1" applyAlignment="1">
      <alignment horizontal="center" vertical="center"/>
    </xf>
    <xf numFmtId="164" fontId="9" fillId="3" borderId="0" xfId="4" applyNumberFormat="1" applyFont="1" applyFill="1" applyBorder="1" applyAlignment="1">
      <alignment horizontal="center" vertical="center"/>
    </xf>
    <xf numFmtId="10" fontId="9" fillId="3" borderId="0" xfId="4" applyNumberFormat="1" applyFont="1" applyFill="1" applyBorder="1" applyAlignment="1">
      <alignment horizontal="center" vertical="center"/>
    </xf>
    <xf numFmtId="9" fontId="12" fillId="3" borderId="0" xfId="4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164" fontId="4" fillId="0" borderId="0" xfId="3" applyNumberFormat="1" applyFont="1" applyAlignment="1">
      <alignment horizontal="center" vertical="center"/>
    </xf>
    <xf numFmtId="164" fontId="4" fillId="0" borderId="0" xfId="3" applyNumberFormat="1" applyFont="1" applyFill="1" applyAlignment="1">
      <alignment vertical="center"/>
    </xf>
  </cellXfs>
  <cellStyles count="5">
    <cellStyle name="Millares" xfId="1" builtinId="3"/>
    <cellStyle name="Normal" xfId="0" builtinId="0"/>
    <cellStyle name="Normal 2 2" xfId="3"/>
    <cellStyle name="Porcentaje" xfId="2" builtinId="5"/>
    <cellStyle name="Porcentaje 2 3 4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aspas_comu\PORTAL%20TRANSPARENCIA\1-%20PUBLICITAT%20ACTIVA\1.2-%20GEST.%20ECON.,%20PRESS.%20I%20PATR\1.2.1.3-%20PRESSUPOST\1-%20PRESSUPOST\1-%20PRESSUPOST\2.Pressupostos%20anteriors\EXCEL\Pressupost%20Exercici%202015%20a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cio_i_pressupost\Control_pressupostari\2015\02%20-%20IMMOBILITZAT\Previsi&#243;%20Tancament%20SET-15\Prev.%20Tancament%20Oficina%20de%20Projectes%202015\Prev.%20Tancament%20Oficina%20de%20Projectes%20SET-15%20(20.09.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dministracio_i_pressupost\Control_pressupostari\2016\02%20-%20IMMOBILITZAT\09%20-%20SETEMBRE%202016\Auxiliar%20Inversi&#243;%20Amortitzaci&#243;%20Cursos%20+%20Estructura%20SET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_i_pressupost/Control_pressupostari/2015/02%20-%20IMMOBILITZAT/Previsi&#243;%20Tancament%20SET-15/Prev.%20Tancament%20Oficina%20de%20Projectes%202015/Prev.%20Tancament%20Oficina%20de%20Projectes%20SET-15%20(20.09.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cosano\AppData\Local\Microsoft\Windows\Temporary%20Internet%20Files\Content.Outlook\J5MC6W6I\Users\mcosano\IL3%20-%20ECONOMIA%20I%20FINANCES%20-%20Asentamen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arera/AppData/Local/Microsoft/Windows/Temporary%20Internet%20Files/Content.Outlook/PW168X0T/IL3%20-%20ECONOMIA%20I%20FINANCES%20-%20Informes%20Auditoria%2017.10.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parera\AppData\Local\Microsoft\Windows\Temporary%20Internet%20Files\Content.Outlook\PW168X0T\IL3%20-%20ECONOMIA%20I%20FINANCES%20-%20Informes%20Auditoria%2017.10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2013"/>
      <sheetName val="Pressupost 2014"/>
      <sheetName val="Pressupost 2015"/>
      <sheetName val="Pressupost 2016"/>
      <sheetName val="Pressupost 2017"/>
      <sheetName val="Pressupost 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 Tancament Amortit. 2015"/>
      <sheetName val="Prev. Tancament Of.Projectes "/>
      <sheetName val="Prev. Tancament vs.Martin"/>
      <sheetName val="Inversió Real a SET-15"/>
      <sheetName val="Mensualització ESTRUCT"/>
      <sheetName val="Alta Estructura SET -1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Macro1"/>
      <sheetName val="Estructura"/>
      <sheetName val="Cursos"/>
      <sheetName val="Immobilitzat en Curs SET."/>
      <sheetName val="Mensualització Cursos SET."/>
      <sheetName val="Mensualització ESTRUC. SET."/>
      <sheetName val="Quadre de Moviments SET."/>
      <sheetName val="Tancament Inversió SET."/>
      <sheetName val="Alta Cursos  "/>
      <sheetName val="Alta Estructura "/>
    </sheetNames>
    <sheetDataSet>
      <sheetData sheetId="0"/>
      <sheetData sheetId="1">
        <row r="3806">
          <cell r="A3806" t="str">
            <v>Recover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 Tancament Amortit. 2015"/>
      <sheetName val="Prev. Tancament Of.Projectes "/>
      <sheetName val="Prev. Tancament vs.Martin"/>
      <sheetName val="Inversió Real a SET-15"/>
      <sheetName val="Mensualització ESTRUCT"/>
      <sheetName val="Alta Estructura SET -1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7_555"/>
      <sheetName val="Macro1"/>
    </sheetNames>
    <sheetDataSet>
      <sheetData sheetId="0" refreshError="1"/>
      <sheetData sheetId="1">
        <row r="135">
          <cell r="A135" t="str">
            <v>Recover</v>
          </cell>
        </row>
        <row r="153">
          <cell r="A153" t="str">
            <v>Recover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9 480 485 amb Producte Mater"/>
      <sheetName val="Macro1"/>
      <sheetName val="410900 Certificació"/>
      <sheetName val="Oberta"/>
      <sheetName val="410900 Oberta"/>
      <sheetName val="410900 Corporativa"/>
    </sheetNames>
    <sheetDataSet>
      <sheetData sheetId="0"/>
      <sheetData sheetId="1">
        <row r="499">
          <cell r="A499" t="str">
            <v>Recover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9 480 485 amb Producte Mater"/>
      <sheetName val="Macro1"/>
      <sheetName val="410900 Certificació"/>
      <sheetName val="Oberta"/>
      <sheetName val="410900 Oberta"/>
      <sheetName val="410900 Corporativa"/>
    </sheetNames>
    <sheetDataSet>
      <sheetData sheetId="0"/>
      <sheetData sheetId="1">
        <row r="499">
          <cell r="A499" t="str">
            <v>Recover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I48"/>
  <sheetViews>
    <sheetView tabSelected="1" workbookViewId="0">
      <selection activeCell="H14" sqref="H14"/>
    </sheetView>
  </sheetViews>
  <sheetFormatPr baseColWidth="10" defaultColWidth="24" defaultRowHeight="12" x14ac:dyDescent="0.25"/>
  <cols>
    <col min="1" max="1" width="2.28515625" style="6" customWidth="1"/>
    <col min="2" max="2" width="58.85546875" style="110" customWidth="1"/>
    <col min="3" max="3" width="3.140625" style="2" customWidth="1"/>
    <col min="4" max="4" width="21" style="111" customWidth="1"/>
    <col min="5" max="5" width="19.28515625" style="112" customWidth="1"/>
    <col min="6" max="6" width="3.140625" style="113" customWidth="1"/>
    <col min="7" max="160" width="11.42578125" style="6" customWidth="1"/>
    <col min="161" max="161" width="2.7109375" style="6" customWidth="1"/>
    <col min="162" max="162" width="42.5703125" style="6" customWidth="1"/>
    <col min="163" max="163" width="2.7109375" style="6" customWidth="1"/>
    <col min="164" max="164" width="20.7109375" style="6" customWidth="1"/>
    <col min="165" max="165" width="7.7109375" style="6" customWidth="1"/>
    <col min="166" max="167" width="0" style="6" hidden="1" customWidth="1"/>
    <col min="168" max="168" width="2.7109375" style="6" customWidth="1"/>
    <col min="169" max="169" width="20.7109375" style="6" customWidth="1"/>
    <col min="170" max="170" width="7.7109375" style="6" customWidth="1"/>
    <col min="171" max="172" width="0" style="6" hidden="1" customWidth="1"/>
    <col min="173" max="173" width="2.7109375" style="6" customWidth="1"/>
    <col min="174" max="174" width="20.7109375" style="6" customWidth="1"/>
    <col min="175" max="175" width="8.42578125" style="6" customWidth="1"/>
    <col min="176" max="177" width="0" style="6" hidden="1" customWidth="1"/>
    <col min="178" max="178" width="2" style="6" customWidth="1"/>
    <col min="179" max="179" width="24" style="6" customWidth="1"/>
    <col min="180" max="180" width="10.42578125" style="6" customWidth="1"/>
    <col min="181" max="181" width="11" style="6" customWidth="1"/>
    <col min="182" max="16384" width="24" style="6"/>
  </cols>
  <sheetData>
    <row r="1" spans="2:9" x14ac:dyDescent="0.25">
      <c r="B1" s="1"/>
      <c r="D1" s="3"/>
      <c r="E1" s="4"/>
      <c r="F1" s="5"/>
    </row>
    <row r="2" spans="2:9" x14ac:dyDescent="0.25">
      <c r="B2" s="1"/>
      <c r="D2" s="3"/>
      <c r="E2" s="4"/>
      <c r="F2" s="5"/>
    </row>
    <row r="3" spans="2:9" s="8" customFormat="1" ht="32.25" x14ac:dyDescent="0.25">
      <c r="B3" s="7" t="s">
        <v>0</v>
      </c>
      <c r="C3" s="7"/>
      <c r="D3" s="7"/>
      <c r="E3" s="7"/>
      <c r="F3" s="7"/>
    </row>
    <row r="4" spans="2:9" ht="12.75" customHeight="1" x14ac:dyDescent="0.25">
      <c r="B4" s="6"/>
      <c r="C4" s="6"/>
      <c r="D4" s="6"/>
      <c r="E4" s="9"/>
      <c r="F4" s="10"/>
    </row>
    <row r="5" spans="2:9" ht="12.75" customHeight="1" thickBot="1" x14ac:dyDescent="0.3">
      <c r="B5" s="6"/>
      <c r="C5" s="6"/>
      <c r="D5" s="6"/>
      <c r="E5" s="9"/>
      <c r="F5" s="11"/>
    </row>
    <row r="6" spans="2:9" s="18" customFormat="1" ht="24.95" customHeight="1" thickTop="1" x14ac:dyDescent="0.25">
      <c r="B6" s="12" t="s">
        <v>1</v>
      </c>
      <c r="C6" s="13"/>
      <c r="D6" s="14" t="s">
        <v>2</v>
      </c>
      <c r="E6" s="15" t="s">
        <v>3</v>
      </c>
      <c r="F6" s="16"/>
      <c r="G6" s="17"/>
    </row>
    <row r="7" spans="2:9" s="18" customFormat="1" ht="24.95" customHeight="1" thickBot="1" x14ac:dyDescent="0.3">
      <c r="B7" s="19"/>
      <c r="C7" s="13"/>
      <c r="D7" s="20"/>
      <c r="E7" s="21"/>
      <c r="F7" s="16"/>
      <c r="G7" s="17"/>
    </row>
    <row r="8" spans="2:9" ht="18" customHeight="1" thickTop="1" thickBot="1" x14ac:dyDescent="0.3">
      <c r="B8" s="22"/>
      <c r="C8" s="23"/>
      <c r="D8" s="24"/>
      <c r="E8" s="25"/>
      <c r="F8" s="26"/>
      <c r="G8" s="27"/>
    </row>
    <row r="9" spans="2:9" s="18" customFormat="1" ht="18" customHeight="1" thickTop="1" thickBot="1" x14ac:dyDescent="0.3">
      <c r="B9" s="28" t="s">
        <v>4</v>
      </c>
      <c r="C9" s="29"/>
      <c r="D9" s="30">
        <v>13959382.689999999</v>
      </c>
      <c r="E9" s="31">
        <f>+D9/D9</f>
        <v>1</v>
      </c>
      <c r="F9" s="32"/>
      <c r="G9" s="17"/>
      <c r="H9" s="33"/>
      <c r="I9" s="34"/>
    </row>
    <row r="10" spans="2:9" s="18" customFormat="1" ht="18" customHeight="1" thickTop="1" thickBot="1" x14ac:dyDescent="0.3">
      <c r="B10" s="28" t="s">
        <v>5</v>
      </c>
      <c r="C10" s="29"/>
      <c r="D10" s="30">
        <v>-8357488.2000000002</v>
      </c>
      <c r="E10" s="35">
        <f>+D10/$D$9</f>
        <v>-0.59870041430893683</v>
      </c>
      <c r="F10" s="32"/>
      <c r="G10" s="17"/>
      <c r="H10" s="33"/>
      <c r="I10" s="34"/>
    </row>
    <row r="11" spans="2:9" s="42" customFormat="1" ht="18" customHeight="1" thickTop="1" thickBot="1" x14ac:dyDescent="0.3">
      <c r="B11" s="36" t="s">
        <v>6</v>
      </c>
      <c r="C11" s="37"/>
      <c r="D11" s="38">
        <f>+D9+D10</f>
        <v>5601894.4899999993</v>
      </c>
      <c r="E11" s="39">
        <f>+D11/D9</f>
        <v>0.40129958569106322</v>
      </c>
      <c r="F11" s="40"/>
      <c r="G11" s="41"/>
      <c r="H11" s="33"/>
      <c r="I11" s="34"/>
    </row>
    <row r="12" spans="2:9" s="11" customFormat="1" ht="9" customHeight="1" collapsed="1" thickTop="1" thickBot="1" x14ac:dyDescent="0.3">
      <c r="B12" s="43"/>
      <c r="C12" s="44"/>
      <c r="D12" s="45"/>
      <c r="E12" s="46"/>
      <c r="F12" s="26"/>
      <c r="G12" s="47"/>
      <c r="H12" s="33"/>
      <c r="I12" s="34"/>
    </row>
    <row r="13" spans="2:9" ht="18" customHeight="1" thickTop="1" thickBot="1" x14ac:dyDescent="0.3">
      <c r="B13" s="48" t="s">
        <v>7</v>
      </c>
      <c r="C13" s="49"/>
      <c r="D13" s="50">
        <v>-326770.78999999998</v>
      </c>
      <c r="E13" s="51">
        <f>+D13/$D$9</f>
        <v>-2.3408684843498621E-2</v>
      </c>
      <c r="F13" s="52"/>
      <c r="G13" s="27"/>
      <c r="H13" s="33"/>
      <c r="I13" s="34"/>
    </row>
    <row r="14" spans="2:9" ht="35.25" customHeight="1" thickTop="1" thickBot="1" x14ac:dyDescent="0.3">
      <c r="B14" s="53"/>
      <c r="C14" s="23"/>
      <c r="D14" s="54"/>
      <c r="E14" s="25"/>
      <c r="F14" s="55"/>
      <c r="G14" s="27"/>
      <c r="H14" s="33"/>
      <c r="I14" s="34"/>
    </row>
    <row r="15" spans="2:9" s="42" customFormat="1" ht="24.95" customHeight="1" thickTop="1" thickBot="1" x14ac:dyDescent="0.3">
      <c r="B15" s="38" t="s">
        <v>8</v>
      </c>
      <c r="C15" s="56"/>
      <c r="D15" s="38">
        <f>+D11+D13</f>
        <v>5275123.6999999993</v>
      </c>
      <c r="E15" s="57">
        <f>+D15/$D$9</f>
        <v>0.3778909008475646</v>
      </c>
      <c r="F15" s="58"/>
      <c r="G15" s="41"/>
      <c r="H15" s="33"/>
      <c r="I15" s="34"/>
    </row>
    <row r="16" spans="2:9" s="65" customFormat="1" ht="13.5" customHeight="1" thickTop="1" thickBot="1" x14ac:dyDescent="0.3">
      <c r="B16" s="59"/>
      <c r="C16" s="60"/>
      <c r="D16" s="61"/>
      <c r="E16" s="62"/>
      <c r="F16" s="63"/>
      <c r="G16" s="64"/>
      <c r="H16" s="33"/>
      <c r="I16" s="34"/>
    </row>
    <row r="17" spans="2:9" s="18" customFormat="1" ht="18" customHeight="1" thickTop="1" thickBot="1" x14ac:dyDescent="0.3">
      <c r="B17" s="28" t="s">
        <v>9</v>
      </c>
      <c r="C17" s="66"/>
      <c r="D17" s="67">
        <v>-3725000</v>
      </c>
      <c r="E17" s="31">
        <f>+D17/$D$9</f>
        <v>-0.26684561077822277</v>
      </c>
      <c r="F17" s="68"/>
      <c r="G17" s="17"/>
      <c r="H17" s="33"/>
      <c r="I17" s="34"/>
    </row>
    <row r="18" spans="2:9" s="18" customFormat="1" ht="5.0999999999999996" customHeight="1" thickTop="1" thickBot="1" x14ac:dyDescent="0.3">
      <c r="B18" s="69"/>
      <c r="C18" s="29"/>
      <c r="D18" s="61"/>
      <c r="E18" s="70"/>
      <c r="F18" s="63"/>
      <c r="G18" s="17"/>
      <c r="H18" s="33"/>
      <c r="I18" s="34"/>
    </row>
    <row r="19" spans="2:9" s="18" customFormat="1" ht="27" customHeight="1" thickTop="1" thickBot="1" x14ac:dyDescent="0.3">
      <c r="B19" s="28" t="s">
        <v>10</v>
      </c>
      <c r="C19" s="66"/>
      <c r="D19" s="67">
        <v>-987168.2</v>
      </c>
      <c r="E19" s="31">
        <f>+D19/$D$9</f>
        <v>-7.0717181548950001E-2</v>
      </c>
      <c r="F19" s="68"/>
      <c r="G19" s="17"/>
      <c r="H19" s="33"/>
      <c r="I19" s="34"/>
    </row>
    <row r="20" spans="2:9" s="18" customFormat="1" ht="5.0999999999999996" customHeight="1" thickTop="1" thickBot="1" x14ac:dyDescent="0.3">
      <c r="B20" s="71"/>
      <c r="C20" s="29"/>
      <c r="D20" s="61"/>
      <c r="E20" s="62"/>
      <c r="F20" s="63"/>
      <c r="G20" s="17"/>
      <c r="H20" s="33"/>
      <c r="I20" s="34"/>
    </row>
    <row r="21" spans="2:9" s="18" customFormat="1" ht="18" customHeight="1" thickTop="1" thickBot="1" x14ac:dyDescent="0.3">
      <c r="B21" s="28" t="s">
        <v>11</v>
      </c>
      <c r="C21" s="66"/>
      <c r="D21" s="67">
        <v>-544260.23</v>
      </c>
      <c r="E21" s="31">
        <f>+D21/$D$9</f>
        <v>-3.8988846576280801E-2</v>
      </c>
      <c r="F21" s="68"/>
      <c r="G21" s="17"/>
      <c r="H21" s="33"/>
      <c r="I21" s="34"/>
    </row>
    <row r="22" spans="2:9" s="18" customFormat="1" ht="5.0999999999999996" customHeight="1" thickTop="1" thickBot="1" x14ac:dyDescent="0.3">
      <c r="B22" s="71"/>
      <c r="C22" s="29"/>
      <c r="D22" s="61"/>
      <c r="E22" s="62"/>
      <c r="F22" s="63"/>
      <c r="G22" s="17"/>
      <c r="H22" s="33"/>
      <c r="I22" s="34"/>
    </row>
    <row r="23" spans="2:9" s="18" customFormat="1" ht="18" customHeight="1" thickTop="1" thickBot="1" x14ac:dyDescent="0.3">
      <c r="B23" s="28" t="s">
        <v>12</v>
      </c>
      <c r="C23" s="66"/>
      <c r="D23" s="67">
        <v>0</v>
      </c>
      <c r="E23" s="31">
        <f>+D23/$D$9</f>
        <v>0</v>
      </c>
      <c r="F23" s="68"/>
      <c r="G23" s="17"/>
      <c r="H23" s="33"/>
      <c r="I23" s="34"/>
    </row>
    <row r="24" spans="2:9" s="18" customFormat="1" ht="5.0999999999999996" customHeight="1" thickTop="1" thickBot="1" x14ac:dyDescent="0.3">
      <c r="B24" s="72"/>
      <c r="C24" s="29"/>
      <c r="D24" s="73"/>
      <c r="E24" s="74"/>
      <c r="F24" s="63"/>
      <c r="G24" s="17"/>
      <c r="H24" s="33"/>
      <c r="I24" s="34"/>
    </row>
    <row r="25" spans="2:9" s="42" customFormat="1" ht="35.25" customHeight="1" thickTop="1" thickBot="1" x14ac:dyDescent="0.3">
      <c r="B25" s="36" t="s">
        <v>13</v>
      </c>
      <c r="C25" s="37"/>
      <c r="D25" s="38">
        <f>SUM(D17:D23)</f>
        <v>-5256428.43</v>
      </c>
      <c r="E25" s="57">
        <f>+D25/$D$9</f>
        <v>-0.37655163890345356</v>
      </c>
      <c r="F25" s="75"/>
      <c r="G25" s="41"/>
      <c r="H25" s="33"/>
      <c r="I25" s="34"/>
    </row>
    <row r="26" spans="2:9" ht="5.0999999999999996" customHeight="1" thickTop="1" x14ac:dyDescent="0.25">
      <c r="B26" s="76"/>
      <c r="C26" s="23"/>
      <c r="D26" s="54"/>
      <c r="E26" s="25"/>
      <c r="F26" s="55"/>
      <c r="G26" s="27"/>
      <c r="H26" s="33"/>
      <c r="I26" s="34"/>
    </row>
    <row r="27" spans="2:9" s="83" customFormat="1" ht="24.95" customHeight="1" x14ac:dyDescent="0.25">
      <c r="B27" s="77" t="s">
        <v>14</v>
      </c>
      <c r="C27" s="78"/>
      <c r="D27" s="79">
        <f>+D15+D25</f>
        <v>18695.269999999553</v>
      </c>
      <c r="E27" s="80">
        <f>+D27/$D$9</f>
        <v>1.3392619441110511E-3</v>
      </c>
      <c r="F27" s="81"/>
      <c r="G27" s="82"/>
      <c r="H27" s="33"/>
      <c r="I27" s="34"/>
    </row>
    <row r="28" spans="2:9" ht="6" customHeight="1" thickBot="1" x14ac:dyDescent="0.3">
      <c r="B28" s="76"/>
      <c r="C28" s="23"/>
      <c r="D28" s="54"/>
      <c r="E28" s="25"/>
      <c r="F28" s="55"/>
      <c r="G28" s="27"/>
      <c r="H28" s="33"/>
      <c r="I28" s="34"/>
    </row>
    <row r="29" spans="2:9" s="18" customFormat="1" ht="18" customHeight="1" thickTop="1" thickBot="1" x14ac:dyDescent="0.3">
      <c r="B29" s="84" t="s">
        <v>15</v>
      </c>
      <c r="C29" s="66"/>
      <c r="D29" s="67">
        <v>-100000</v>
      </c>
      <c r="E29" s="31">
        <f>+D29/$D$9</f>
        <v>-7.1636405578046373E-3</v>
      </c>
      <c r="F29" s="68"/>
      <c r="G29" s="17"/>
      <c r="H29" s="33"/>
      <c r="I29" s="34"/>
    </row>
    <row r="30" spans="2:9" s="3" customFormat="1" ht="10.5" hidden="1" customHeight="1" x14ac:dyDescent="0.25">
      <c r="B30" s="85"/>
      <c r="C30" s="23"/>
      <c r="D30" s="86"/>
      <c r="E30" s="46"/>
      <c r="F30" s="55"/>
      <c r="G30" s="24"/>
      <c r="H30" s="33"/>
      <c r="I30" s="34"/>
    </row>
    <row r="31" spans="2:9" s="3" customFormat="1" ht="10.5" customHeight="1" thickBot="1" x14ac:dyDescent="0.3">
      <c r="B31" s="85"/>
      <c r="C31" s="23"/>
      <c r="D31" s="86"/>
      <c r="E31" s="46"/>
      <c r="F31" s="55"/>
      <c r="G31" s="24"/>
      <c r="H31" s="33"/>
      <c r="I31" s="34"/>
    </row>
    <row r="32" spans="2:9" s="18" customFormat="1" ht="18" customHeight="1" thickTop="1" thickBot="1" x14ac:dyDescent="0.3">
      <c r="B32" s="84" t="s">
        <v>16</v>
      </c>
      <c r="C32" s="66"/>
      <c r="D32" s="67">
        <v>60000</v>
      </c>
      <c r="E32" s="31">
        <f>+D32/$D$9</f>
        <v>4.2981843346827824E-3</v>
      </c>
      <c r="F32" s="68"/>
      <c r="G32" s="17"/>
      <c r="H32" s="33"/>
      <c r="I32" s="34"/>
    </row>
    <row r="33" spans="2:9" ht="14.25" customHeight="1" x14ac:dyDescent="0.25">
      <c r="B33" s="76"/>
      <c r="C33" s="23"/>
      <c r="D33" s="54"/>
      <c r="E33" s="25"/>
      <c r="F33" s="55"/>
      <c r="G33" s="27"/>
      <c r="H33" s="33"/>
      <c r="I33" s="34"/>
    </row>
    <row r="34" spans="2:9" s="83" customFormat="1" ht="24.95" customHeight="1" x14ac:dyDescent="0.25">
      <c r="B34" s="77" t="s">
        <v>17</v>
      </c>
      <c r="C34" s="78"/>
      <c r="D34" s="79">
        <f>+D27+D29+D32</f>
        <v>-21304.730000000447</v>
      </c>
      <c r="E34" s="80">
        <f>+D34/$D$9</f>
        <v>-1.5261942790108041E-3</v>
      </c>
      <c r="F34" s="81"/>
      <c r="G34" s="82"/>
      <c r="H34" s="33"/>
      <c r="I34" s="34"/>
    </row>
    <row r="35" spans="2:9" ht="13.5" customHeight="1" thickBot="1" x14ac:dyDescent="0.3">
      <c r="B35" s="6"/>
      <c r="D35" s="87"/>
      <c r="E35" s="4"/>
      <c r="F35" s="88"/>
      <c r="G35" s="27"/>
      <c r="H35" s="33"/>
      <c r="I35" s="34"/>
    </row>
    <row r="36" spans="2:9" s="18" customFormat="1" ht="18" customHeight="1" thickTop="1" thickBot="1" x14ac:dyDescent="0.3">
      <c r="B36" s="84" t="s">
        <v>18</v>
      </c>
      <c r="C36" s="66"/>
      <c r="D36" s="67">
        <v>150000</v>
      </c>
      <c r="E36" s="31">
        <f>+D36/$D$9</f>
        <v>1.0745460836706957E-2</v>
      </c>
      <c r="F36" s="68"/>
      <c r="G36" s="17"/>
      <c r="H36" s="33"/>
      <c r="I36" s="34"/>
    </row>
    <row r="37" spans="2:9" s="10" customFormat="1" ht="14.25" customHeight="1" x14ac:dyDescent="0.25">
      <c r="B37" s="89"/>
      <c r="C37" s="26"/>
      <c r="D37" s="90"/>
      <c r="E37" s="55"/>
      <c r="F37" s="55"/>
      <c r="G37" s="91"/>
      <c r="H37" s="33"/>
      <c r="I37" s="34"/>
    </row>
    <row r="38" spans="2:9" s="96" customFormat="1" ht="27" customHeight="1" x14ac:dyDescent="0.25">
      <c r="B38" s="77" t="s">
        <v>19</v>
      </c>
      <c r="C38" s="92"/>
      <c r="D38" s="93">
        <f>+D34+D36</f>
        <v>128695.26999999955</v>
      </c>
      <c r="E38" s="80">
        <f>+D38/$D$9</f>
        <v>9.2192665576961517E-3</v>
      </c>
      <c r="F38" s="94"/>
      <c r="G38" s="95"/>
      <c r="H38" s="33"/>
      <c r="I38" s="34"/>
    </row>
    <row r="39" spans="2:9" s="10" customFormat="1" ht="18.75" customHeight="1" thickBot="1" x14ac:dyDescent="0.3">
      <c r="C39" s="5"/>
      <c r="D39" s="97"/>
      <c r="E39" s="88"/>
      <c r="F39" s="88"/>
      <c r="G39" s="91"/>
      <c r="H39" s="33"/>
      <c r="I39" s="34"/>
    </row>
    <row r="40" spans="2:9" s="18" customFormat="1" ht="31.5" customHeight="1" thickTop="1" thickBot="1" x14ac:dyDescent="0.3">
      <c r="B40" s="84" t="s">
        <v>20</v>
      </c>
      <c r="C40" s="66"/>
      <c r="D40" s="67">
        <v>-1000000</v>
      </c>
      <c r="E40" s="31">
        <f>+D40/$D$9</f>
        <v>-7.1636405578046375E-2</v>
      </c>
      <c r="F40" s="68"/>
      <c r="G40" s="17"/>
      <c r="H40" s="33"/>
      <c r="I40" s="34"/>
    </row>
    <row r="41" spans="2:9" s="10" customFormat="1" ht="16.5" customHeight="1" thickBot="1" x14ac:dyDescent="0.3">
      <c r="B41" s="89"/>
      <c r="C41" s="26"/>
      <c r="D41" s="90"/>
      <c r="E41" s="55"/>
      <c r="F41" s="55"/>
      <c r="G41" s="91"/>
      <c r="H41" s="33"/>
      <c r="I41" s="34"/>
    </row>
    <row r="42" spans="2:9" s="96" customFormat="1" ht="27" customHeight="1" thickBot="1" x14ac:dyDescent="0.3">
      <c r="B42" s="98" t="s">
        <v>21</v>
      </c>
      <c r="C42" s="99"/>
      <c r="D42" s="100">
        <f>+D38+D40</f>
        <v>-871304.73000000045</v>
      </c>
      <c r="E42" s="101">
        <f>+D42/$D$9</f>
        <v>-6.2417139020350225E-2</v>
      </c>
      <c r="F42" s="102"/>
      <c r="H42" s="33"/>
      <c r="I42" s="34"/>
    </row>
    <row r="43" spans="2:9" s="108" customFormat="1" ht="27" customHeight="1" x14ac:dyDescent="0.25">
      <c r="B43" s="103"/>
      <c r="C43" s="104"/>
      <c r="D43" s="105"/>
      <c r="E43" s="106"/>
      <c r="F43" s="107"/>
    </row>
    <row r="44" spans="2:9" s="10" customFormat="1" x14ac:dyDescent="0.25">
      <c r="C44" s="5"/>
      <c r="D44" s="109"/>
      <c r="E44" s="88"/>
      <c r="F44" s="5"/>
    </row>
    <row r="45" spans="2:9" s="10" customFormat="1" x14ac:dyDescent="0.25">
      <c r="C45" s="5"/>
      <c r="D45" s="109"/>
      <c r="E45" s="88"/>
      <c r="F45" s="5"/>
    </row>
    <row r="46" spans="2:9" s="10" customFormat="1" x14ac:dyDescent="0.25">
      <c r="C46" s="5"/>
      <c r="D46" s="109"/>
      <c r="E46" s="88"/>
      <c r="F46" s="5"/>
    </row>
    <row r="47" spans="2:9" s="10" customFormat="1" x14ac:dyDescent="0.25">
      <c r="C47" s="5"/>
      <c r="D47" s="109"/>
      <c r="E47" s="88"/>
      <c r="F47" s="5"/>
    </row>
    <row r="48" spans="2:9" s="10" customFormat="1" x14ac:dyDescent="0.25">
      <c r="C48" s="5"/>
      <c r="D48" s="109"/>
      <c r="E48" s="88"/>
      <c r="F48" s="5"/>
    </row>
  </sheetData>
  <mergeCells count="4">
    <mergeCell ref="B3:F3"/>
    <mergeCell ref="B6:B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Pressupost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AssessoriaLegal</dc:creator>
  <cp:lastModifiedBy>Auxiliar AssessoriaLegal</cp:lastModifiedBy>
  <dcterms:created xsi:type="dcterms:W3CDTF">2019-04-04T08:21:49Z</dcterms:created>
  <dcterms:modified xsi:type="dcterms:W3CDTF">2019-04-04T08:22:02Z</dcterms:modified>
</cp:coreProperties>
</file>